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olgov.RB\Desktop\"/>
    </mc:Choice>
  </mc:AlternateContent>
  <bookViews>
    <workbookView xWindow="0" yWindow="0" windowWidth="16380" windowHeight="819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33" i="1" l="1"/>
  <c r="C33" i="1"/>
  <c r="D32" i="1"/>
  <c r="C32" i="1"/>
  <c r="D31" i="1"/>
  <c r="C31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</calcChain>
</file>

<file path=xl/sharedStrings.xml><?xml version="1.0" encoding="utf-8"?>
<sst xmlns="http://schemas.openxmlformats.org/spreadsheetml/2006/main" count="60" uniqueCount="48">
  <si>
    <t>1 обр</t>
  </si>
  <si>
    <t>2 обр</t>
  </si>
  <si>
    <t>С</t>
  </si>
  <si>
    <t>Al</t>
  </si>
  <si>
    <t>Mn</t>
  </si>
  <si>
    <t>Cr</t>
  </si>
  <si>
    <t>Mo</t>
  </si>
  <si>
    <t>V</t>
  </si>
  <si>
    <t>Ni</t>
  </si>
  <si>
    <t>Cu</t>
  </si>
  <si>
    <t>Si</t>
  </si>
  <si>
    <t>Р</t>
  </si>
  <si>
    <t>ЕС</t>
  </si>
  <si>
    <t>Cэкв</t>
  </si>
  <si>
    <t>Япония</t>
  </si>
  <si>
    <t>Британия</t>
  </si>
  <si>
    <t>Россия</t>
  </si>
  <si>
    <t>Сэкв</t>
  </si>
  <si>
    <t>ISO 14313:2007</t>
  </si>
  <si>
    <r>
      <t>[C]</t>
    </r>
    <r>
      <rPr>
        <vertAlign val="subscript"/>
        <sz val="11"/>
        <color rgb="FF000000"/>
        <rFont val="Calibri"/>
        <family val="2"/>
        <charset val="204"/>
      </rPr>
      <t>Э</t>
    </r>
  </si>
  <si>
    <t>API Spec5L-04</t>
  </si>
  <si>
    <t>CE(Pcm), С≤0,12%</t>
  </si>
  <si>
    <t>В</t>
  </si>
  <si>
    <t>CE(Pcm), С&gt;0,12%</t>
  </si>
  <si>
    <t>СНиП 2.05.06-85</t>
  </si>
  <si>
    <t>Ti</t>
  </si>
  <si>
    <t>Nb</t>
  </si>
  <si>
    <r>
      <t>[C]</t>
    </r>
    <r>
      <rPr>
        <vertAlign val="subscript"/>
        <sz val="11"/>
        <color rgb="FF000000"/>
        <rFont val="Calibri"/>
        <family val="2"/>
        <charset val="204"/>
      </rPr>
      <t xml:space="preserve">Э </t>
    </r>
    <r>
      <rPr>
        <sz val="11"/>
        <color rgb="FF000000"/>
        <rFont val="Calibri"/>
        <family val="2"/>
        <charset val="204"/>
      </rPr>
      <t>(ст10, ст20, 17ГС, 17ПС, 09Г2С)</t>
    </r>
  </si>
  <si>
    <t>ГОСТ Р 55020-2012</t>
  </si>
  <si>
    <t>ГОСТ Р ИСО 3183-2009</t>
  </si>
  <si>
    <r>
      <t xml:space="preserve">СЕ </t>
    </r>
    <r>
      <rPr>
        <vertAlign val="subscript"/>
        <sz val="11"/>
        <color rgb="FF000000"/>
        <rFont val="Calibri"/>
        <family val="2"/>
        <charset val="204"/>
      </rPr>
      <t xml:space="preserve">Pcm </t>
    </r>
    <r>
      <rPr>
        <sz val="11"/>
        <color rgb="FF000000"/>
        <rFont val="Calibri"/>
        <family val="2"/>
        <charset val="204"/>
      </rPr>
      <t>C≤0,12%</t>
    </r>
  </si>
  <si>
    <r>
      <t>CE</t>
    </r>
    <r>
      <rPr>
        <vertAlign val="subscript"/>
        <sz val="11"/>
        <color rgb="FF000000"/>
        <rFont val="Calibri"/>
        <family val="2"/>
        <charset val="204"/>
      </rPr>
      <t xml:space="preserve">IIW </t>
    </r>
    <r>
      <rPr>
        <sz val="11"/>
        <color rgb="FF000000"/>
        <rFont val="Calibri"/>
        <family val="2"/>
        <charset val="204"/>
      </rPr>
      <t>C&gt;0,12%</t>
    </r>
  </si>
  <si>
    <t>ГОСТ 10706</t>
  </si>
  <si>
    <t>Э</t>
  </si>
  <si>
    <t>ГОСТ 19281</t>
  </si>
  <si>
    <t>CSEPPW142</t>
  </si>
  <si>
    <r>
      <t>C</t>
    </r>
    <r>
      <rPr>
        <vertAlign val="subscript"/>
        <sz val="11"/>
        <color rgb="FF000000"/>
        <rFont val="Calibri"/>
        <family val="2"/>
        <charset val="204"/>
      </rPr>
      <t>E</t>
    </r>
  </si>
  <si>
    <t>Условие положительное</t>
  </si>
  <si>
    <t>≤0,43%</t>
  </si>
  <si>
    <t>≤0,25%</t>
  </si>
  <si>
    <t>≤0,46%</t>
  </si>
  <si>
    <t>≤0,48%</t>
  </si>
  <si>
    <t>≤0,49%</t>
  </si>
  <si>
    <t>≤0,51%</t>
  </si>
  <si>
    <t>≤0,42%</t>
  </si>
  <si>
    <t>≤0,40%</t>
  </si>
  <si>
    <t>ГОСТ 5781-82</t>
  </si>
  <si>
    <t>≤0,62% для А400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</si>
</sst>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rgb="FF000000"/>
      <name val="Calibri"/>
      <family val="2"/>
      <charset val="204"/>
    </font>
    <font>
      <vertAlign val="subscript"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F00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3" borderId="1" xfId="0" applyFill="1" applyBorder="1"/>
    <xf numFmtId="0" fontId="0" fillId="4" borderId="1" xfId="0" applyFill="1" applyBorder="1"/>
    <xf numFmtId="164" fontId="0" fillId="5" borderId="1" xfId="0" applyNumberFormat="1" applyFill="1" applyBorder="1"/>
    <xf numFmtId="164" fontId="0" fillId="6" borderId="1" xfId="0" applyNumberFormat="1" applyFill="1" applyBorder="1"/>
    <xf numFmtId="164" fontId="0" fillId="5" borderId="1" xfId="0" applyNumberFormat="1" applyFont="1" applyFill="1" applyBorder="1"/>
    <xf numFmtId="0" fontId="0" fillId="7" borderId="1" xfId="0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view="pageBreakPreview" zoomScaleNormal="100" zoomScaleSheetLayoutView="100" workbookViewId="0">
      <selection activeCell="C5" sqref="C5"/>
    </sheetView>
  </sheetViews>
  <sheetFormatPr defaultColWidth="8.7109375" defaultRowHeight="15" x14ac:dyDescent="0.25"/>
  <cols>
    <col min="1" max="1" width="15.28515625" bestFit="1" customWidth="1"/>
    <col min="2" max="2" width="16.85546875" customWidth="1"/>
    <col min="3" max="3" width="17.85546875" customWidth="1"/>
    <col min="4" max="4" width="14.5703125" customWidth="1"/>
    <col min="5" max="5" width="24.5703125" customWidth="1"/>
  </cols>
  <sheetData>
    <row r="1" spans="1:5" x14ac:dyDescent="0.25">
      <c r="B1" s="1"/>
      <c r="C1" s="8" t="s">
        <v>0</v>
      </c>
      <c r="D1" s="8" t="s">
        <v>1</v>
      </c>
    </row>
    <row r="2" spans="1:5" x14ac:dyDescent="0.25">
      <c r="B2" s="8" t="s">
        <v>2</v>
      </c>
      <c r="C2" s="7">
        <v>0.20899999999999999</v>
      </c>
      <c r="D2" s="7">
        <v>0.191</v>
      </c>
    </row>
    <row r="3" spans="1:5" x14ac:dyDescent="0.25">
      <c r="B3" s="8" t="s">
        <v>3</v>
      </c>
      <c r="C3" s="7">
        <v>6.0000000000000001E-3</v>
      </c>
      <c r="D3" s="7">
        <v>3.0000000000000001E-3</v>
      </c>
    </row>
    <row r="4" spans="1:5" x14ac:dyDescent="0.25">
      <c r="B4" s="8" t="s">
        <v>4</v>
      </c>
      <c r="C4" s="7">
        <v>1.2130000000000001</v>
      </c>
      <c r="D4" s="7">
        <v>1.2010000000000001</v>
      </c>
    </row>
    <row r="5" spans="1:5" x14ac:dyDescent="0.25">
      <c r="B5" s="8" t="s">
        <v>5</v>
      </c>
      <c r="C5" s="7">
        <v>4.5999999999999999E-2</v>
      </c>
      <c r="D5" s="7">
        <v>4.4999999999999998E-2</v>
      </c>
    </row>
    <row r="6" spans="1:5" x14ac:dyDescent="0.25">
      <c r="B6" s="8" t="s">
        <v>6</v>
      </c>
      <c r="C6" s="7">
        <v>2E-3</v>
      </c>
      <c r="D6" s="7">
        <v>2E-3</v>
      </c>
    </row>
    <row r="7" spans="1:5" x14ac:dyDescent="0.25">
      <c r="B7" s="8" t="s">
        <v>7</v>
      </c>
      <c r="C7" s="7">
        <v>4.0000000000000001E-3</v>
      </c>
      <c r="D7" s="7">
        <v>4.0000000000000001E-3</v>
      </c>
    </row>
    <row r="8" spans="1:5" x14ac:dyDescent="0.25">
      <c r="B8" s="8" t="s">
        <v>8</v>
      </c>
      <c r="C8" s="7">
        <v>2.5000000000000001E-2</v>
      </c>
      <c r="D8" s="7">
        <v>2.8000000000000001E-2</v>
      </c>
    </row>
    <row r="9" spans="1:5" x14ac:dyDescent="0.25">
      <c r="B9" s="8" t="s">
        <v>9</v>
      </c>
      <c r="C9" s="7">
        <v>4.7E-2</v>
      </c>
      <c r="D9" s="7">
        <v>4.7E-2</v>
      </c>
    </row>
    <row r="10" spans="1:5" x14ac:dyDescent="0.25">
      <c r="B10" s="8" t="s">
        <v>10</v>
      </c>
      <c r="C10" s="7">
        <v>0.499</v>
      </c>
      <c r="D10" s="7">
        <v>0.48199999999999998</v>
      </c>
    </row>
    <row r="11" spans="1:5" x14ac:dyDescent="0.25">
      <c r="B11" s="8" t="s">
        <v>11</v>
      </c>
      <c r="C11" s="7"/>
      <c r="D11" s="7"/>
    </row>
    <row r="12" spans="1:5" x14ac:dyDescent="0.25">
      <c r="B12" s="8" t="s">
        <v>22</v>
      </c>
      <c r="C12" s="7"/>
      <c r="D12" s="7"/>
    </row>
    <row r="13" spans="1:5" x14ac:dyDescent="0.25">
      <c r="B13" s="8" t="s">
        <v>25</v>
      </c>
      <c r="C13" s="7"/>
      <c r="D13" s="7"/>
    </row>
    <row r="14" spans="1:5" x14ac:dyDescent="0.25">
      <c r="B14" s="8" t="s">
        <v>26</v>
      </c>
      <c r="C14" s="7"/>
      <c r="D14" s="7"/>
      <c r="E14" t="s">
        <v>37</v>
      </c>
    </row>
    <row r="15" spans="1:5" x14ac:dyDescent="0.25">
      <c r="A15" s="2" t="s">
        <v>12</v>
      </c>
      <c r="B15" s="3" t="s">
        <v>13</v>
      </c>
      <c r="C15" s="4">
        <f>C2+C4/6+(C5+C6+C7)/5+(C8+C9)/15</f>
        <v>0.42636666666666673</v>
      </c>
      <c r="D15" s="4">
        <f>D2+D4/6+(D5+D6+D7)/5+(D8+D9)/15</f>
        <v>0.40636666666666665</v>
      </c>
    </row>
    <row r="16" spans="1:5" x14ac:dyDescent="0.25">
      <c r="A16" s="2" t="s">
        <v>14</v>
      </c>
      <c r="B16" s="3" t="s">
        <v>13</v>
      </c>
      <c r="C16" s="4">
        <f>C2+C4/6+C10/24+C8/40+C5/5+C6/4</f>
        <v>0.44228333333333331</v>
      </c>
      <c r="D16" s="4">
        <f>D2+D4/6+D10/24+D8/40+D5/5+D6/4</f>
        <v>0.42144999999999999</v>
      </c>
    </row>
    <row r="17" spans="1:5" x14ac:dyDescent="0.25">
      <c r="A17" s="2" t="s">
        <v>15</v>
      </c>
      <c r="B17" s="3" t="s">
        <v>13</v>
      </c>
      <c r="C17" s="4">
        <f>C2+C4/20+C8/15+(C5+C6+C7)/10</f>
        <v>0.27651666666666663</v>
      </c>
      <c r="D17" s="4">
        <f>D2+D4/20+D8/15+(D5+D6+D7)/10</f>
        <v>0.25801666666666667</v>
      </c>
    </row>
    <row r="18" spans="1:5" x14ac:dyDescent="0.25">
      <c r="A18" s="2" t="s">
        <v>16</v>
      </c>
      <c r="B18" s="3" t="s">
        <v>17</v>
      </c>
      <c r="C18" s="5">
        <f>C2+C4/6+C10/24+C5/5+C8/40+C9/13+C7/14+C11/2</f>
        <v>0.44568443223443222</v>
      </c>
      <c r="D18" s="5">
        <f>D2+D4/6+D10/24+D5/5+D8/40+D9/13+D7/14+D11/2</f>
        <v>0.4248510989010989</v>
      </c>
    </row>
    <row r="19" spans="1:5" ht="18" x14ac:dyDescent="0.35">
      <c r="A19" s="2" t="s">
        <v>18</v>
      </c>
      <c r="B19" s="3" t="s">
        <v>19</v>
      </c>
      <c r="C19" s="4">
        <f>C2+C4/6+(C5+C6+C7)/5+(C9+C8)/15</f>
        <v>0.42636666666666673</v>
      </c>
      <c r="D19" s="4">
        <f>D2+D4/6+(D5+D6+D7)/5+(D9+D8)/15</f>
        <v>0.40636666666666665</v>
      </c>
      <c r="E19" t="s">
        <v>38</v>
      </c>
    </row>
    <row r="20" spans="1:5" x14ac:dyDescent="0.25">
      <c r="A20" s="2" t="s">
        <v>20</v>
      </c>
      <c r="B20" s="3" t="s">
        <v>21</v>
      </c>
      <c r="C20" s="6">
        <f>C2+C10/30+C4/5+C9/20+C8/60+C5/20+C6/15+C7/10+5*C12</f>
        <v>0.47383333333333338</v>
      </c>
      <c r="D20" s="6">
        <f>D2+D10/30+D4/5+D9/20+D8/60+D5/20+D6/15+D7/10+5*D12</f>
        <v>0.4528666666666667</v>
      </c>
      <c r="E20" t="s">
        <v>39</v>
      </c>
    </row>
    <row r="21" spans="1:5" x14ac:dyDescent="0.25">
      <c r="A21" s="2"/>
      <c r="B21" s="3" t="s">
        <v>23</v>
      </c>
      <c r="C21" s="4">
        <f>C2+C4/6+(C5+C6+C7)/5+(C9+C8)/15</f>
        <v>0.42636666666666673</v>
      </c>
      <c r="D21" s="4">
        <f>D2+D4/6+(D5+D6+D7)/5+(D9+D8)/15</f>
        <v>0.40636666666666665</v>
      </c>
      <c r="E21" t="s">
        <v>38</v>
      </c>
    </row>
    <row r="22" spans="1:5" ht="18" x14ac:dyDescent="0.35">
      <c r="A22" s="2" t="s">
        <v>24</v>
      </c>
      <c r="B22" s="3" t="s">
        <v>19</v>
      </c>
      <c r="C22" s="4">
        <f>C2+C4/6+(C5+C6+C7+C13+C14)/5+(C9+C8)/15+15*C12</f>
        <v>0.42636666666666673</v>
      </c>
      <c r="D22" s="4">
        <f>D2+D4/6+(D5+D6+D7+D13+D14)/5+(D9+D8)/15+15*D12</f>
        <v>0.40636666666666665</v>
      </c>
      <c r="E22" t="s">
        <v>40</v>
      </c>
    </row>
    <row r="23" spans="1:5" ht="18" x14ac:dyDescent="0.35">
      <c r="A23" s="2"/>
      <c r="B23" s="3" t="s">
        <v>27</v>
      </c>
      <c r="C23" s="4">
        <f>C2+C4/6</f>
        <v>0.41116666666666668</v>
      </c>
      <c r="D23" s="4">
        <f>D2+D4/6</f>
        <v>0.39116666666666666</v>
      </c>
      <c r="E23" t="s">
        <v>40</v>
      </c>
    </row>
    <row r="24" spans="1:5" ht="18" x14ac:dyDescent="0.35">
      <c r="A24" s="2" t="s">
        <v>28</v>
      </c>
      <c r="B24" s="3" t="s">
        <v>19</v>
      </c>
      <c r="C24" s="4">
        <f>C2+C4/6+(C5+C6+C7)/5+(C9+C8)/15</f>
        <v>0.42636666666666673</v>
      </c>
      <c r="D24" s="4">
        <f>D2+D4/6+(D5+D6+D7)/5+(D9+D8)/15</f>
        <v>0.40636666666666665</v>
      </c>
      <c r="E24" t="s">
        <v>38</v>
      </c>
    </row>
    <row r="25" spans="1:5" ht="18" x14ac:dyDescent="0.35">
      <c r="A25" s="2"/>
      <c r="B25" s="3" t="s">
        <v>27</v>
      </c>
      <c r="C25" s="4">
        <f>C2+C4/6</f>
        <v>0.41116666666666668</v>
      </c>
      <c r="D25" s="4">
        <f>D2+D4/6</f>
        <v>0.39116666666666666</v>
      </c>
      <c r="E25" t="s">
        <v>38</v>
      </c>
    </row>
    <row r="26" spans="1:5" ht="18" x14ac:dyDescent="0.35">
      <c r="A26" s="2" t="s">
        <v>29</v>
      </c>
      <c r="B26" s="3" t="s">
        <v>30</v>
      </c>
      <c r="C26" s="4">
        <f>C2+C10/30+C4/5+C9/20+C8/60+C5/20+C6/15+C7/10+5*C12</f>
        <v>0.47383333333333338</v>
      </c>
      <c r="D26" s="4">
        <f>D2+D10/30+D4/5+D9/20+D8/60+D5/20+D6/15+D7/10+5*D12</f>
        <v>0.4528666666666667</v>
      </c>
    </row>
    <row r="27" spans="1:5" ht="18" x14ac:dyDescent="0.35">
      <c r="A27" s="2"/>
      <c r="B27" s="3" t="s">
        <v>31</v>
      </c>
      <c r="C27" s="4">
        <f>C2+C4/6+(C5+C6+C7)/5+(C9+C8)/15</f>
        <v>0.42636666666666673</v>
      </c>
      <c r="D27" s="4">
        <f>D2+D4/6+(D5+D6+D7)/5+(D9+D8)/15</f>
        <v>0.40636666666666665</v>
      </c>
    </row>
    <row r="28" spans="1:5" x14ac:dyDescent="0.25">
      <c r="A28" s="2" t="s">
        <v>32</v>
      </c>
      <c r="B28" s="3" t="s">
        <v>33</v>
      </c>
      <c r="C28" s="4">
        <f>C2+C4/6+C7/5</f>
        <v>0.4119666666666667</v>
      </c>
      <c r="D28" s="4">
        <f>D2+D4/6+D7/5</f>
        <v>0.39196666666666669</v>
      </c>
      <c r="E28" t="s">
        <v>41</v>
      </c>
    </row>
    <row r="29" spans="1:5" x14ac:dyDescent="0.25">
      <c r="A29" s="2" t="s">
        <v>34</v>
      </c>
      <c r="B29" s="3" t="s">
        <v>17</v>
      </c>
      <c r="C29" s="4">
        <f>C2+C4/6+C10/24+C5/5+C6/15+C8/40+C9/13+C7/14+C11/2</f>
        <v>0.44581776556776553</v>
      </c>
      <c r="D29" s="4">
        <f>D2+D4/6+D10/24+D5/5+D6/15+D8/40+D9/13+D7/14+D11/2</f>
        <v>0.42498443223443222</v>
      </c>
      <c r="E29" t="s">
        <v>42</v>
      </c>
    </row>
    <row r="30" spans="1:5" x14ac:dyDescent="0.25">
      <c r="A30" s="2"/>
      <c r="B30" s="3"/>
      <c r="C30" s="4"/>
      <c r="D30" s="4"/>
      <c r="E30" t="s">
        <v>43</v>
      </c>
    </row>
    <row r="31" spans="1:5" ht="18" x14ac:dyDescent="0.35">
      <c r="A31" s="2" t="s">
        <v>35</v>
      </c>
      <c r="B31" s="3" t="s">
        <v>36</v>
      </c>
      <c r="C31" s="4">
        <f>C2+C4/6+(C5+C6+C7)/5+(C9+C8)/15</f>
        <v>0.42636666666666673</v>
      </c>
      <c r="D31" s="4">
        <f>D2+D4/6+(D5+D6+D7)/5+(D9+D8)/15</f>
        <v>0.40636666666666665</v>
      </c>
      <c r="E31" t="s">
        <v>44</v>
      </c>
    </row>
    <row r="32" spans="1:5" ht="18" x14ac:dyDescent="0.35">
      <c r="A32" s="2"/>
      <c r="B32" s="3" t="s">
        <v>36</v>
      </c>
      <c r="C32" s="4">
        <f>C2+C4/6</f>
        <v>0.41116666666666668</v>
      </c>
      <c r="D32" s="4">
        <f>D2+D4/6</f>
        <v>0.39116666666666666</v>
      </c>
      <c r="E32" t="s">
        <v>45</v>
      </c>
    </row>
    <row r="33" spans="1:5" x14ac:dyDescent="0.25">
      <c r="A33" s="2" t="s">
        <v>46</v>
      </c>
      <c r="B33" s="3" t="s">
        <v>17</v>
      </c>
      <c r="C33" s="4">
        <f>C2+C4/6+C10/10</f>
        <v>0.46106666666666668</v>
      </c>
      <c r="D33" s="4">
        <f>D2+D4/6+D10/10</f>
        <v>0.43936666666666668</v>
      </c>
      <c r="E33" t="s">
        <v>47</v>
      </c>
    </row>
  </sheetData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Долгов Алексей Владимирович</dc:creator>
  <dc:description/>
  <cp:lastModifiedBy>Долгов Алексей Владимирович</cp:lastModifiedBy>
  <cp:revision>1</cp:revision>
  <dcterms:created xsi:type="dcterms:W3CDTF">2021-11-16T08:26:23Z</dcterms:created>
  <dcterms:modified xsi:type="dcterms:W3CDTF">2022-01-17T11:44:25Z</dcterms:modified>
  <dc:language>ru-RU</dc:language>
</cp:coreProperties>
</file>